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3" i="1"/>
  <c r="D33"/>
  <c r="E32"/>
  <c r="D31"/>
  <c r="E31" s="1"/>
  <c r="E30"/>
  <c r="D30"/>
  <c r="C28"/>
  <c r="E27"/>
  <c r="D27"/>
  <c r="D26"/>
  <c r="D28" s="1"/>
  <c r="C25"/>
  <c r="D25" s="1"/>
  <c r="E25" s="1"/>
  <c r="E24"/>
  <c r="D24"/>
  <c r="D23"/>
  <c r="E23" s="1"/>
  <c r="C22"/>
  <c r="D21"/>
  <c r="D22" s="1"/>
  <c r="E20"/>
  <c r="D20"/>
  <c r="D19"/>
  <c r="C19"/>
  <c r="D18"/>
  <c r="E18" s="1"/>
  <c r="E17"/>
  <c r="D17"/>
  <c r="D16"/>
  <c r="D15"/>
  <c r="D29" s="1"/>
  <c r="D13" s="1"/>
  <c r="D12" s="1"/>
  <c r="C15"/>
  <c r="D14"/>
  <c r="E19" l="1"/>
  <c r="C29"/>
  <c r="C34" s="1"/>
  <c r="E15"/>
  <c r="E21"/>
  <c r="E22" s="1"/>
  <c r="E26"/>
  <c r="E28" s="1"/>
  <c r="E29" l="1"/>
  <c r="E13" s="1"/>
  <c r="E12" s="1"/>
  <c r="C13"/>
  <c r="C12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<sst xmlns="http://schemas.openxmlformats.org/spreadsheetml/2006/main" count="55" uniqueCount="32">
  <si>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</si>
  <si>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 "апреля 2022 г.</t>
  </si>
  <si>
    <t>КГУ учреждение «Основная средняя школа села Краснофлотское отдела образования по району Биржан сал управления образования Акмолинской области»;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</si>
  <si>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</si>
  <si>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</si>
  <si>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</si>
  <si>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</si>
  <si>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2022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</si>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</sst>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3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0" fontId="1" fillId="3" borderId="3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/>
    </xf>
    <xf numFmtId="0" fontId="6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26" workbookViewId="0">
      <selection activeCell="A42" sqref="A42"/>
    </sheetView>
  </sheetViews>
  <sheetFormatPr defaultRowHeight="15"/>
  <cols>
    <col min="1" max="1" width="60.7109375" customWidth="1"/>
    <col min="2" max="2" width="18.85546875" customWidth="1"/>
    <col min="3" max="3" width="13.42578125" customWidth="1"/>
    <col min="4" max="4" width="13.5703125" customWidth="1"/>
    <col min="5" max="5" width="24.7109375" customWidth="1"/>
  </cols>
  <sheetData>
    <row r="1" spans="1:5" ht="20.25">
      <c r="A1" s="1" t="s">
        <v>0</v>
      </c>
      <c r="B1" s="1"/>
      <c r="C1" s="1"/>
      <c r="D1" s="1"/>
      <c r="E1" s="1"/>
    </row>
    <row r="2" spans="1:5" ht="20.25">
      <c r="A2" s="1" t="s">
        <v>1</v>
      </c>
      <c r="B2" s="1"/>
      <c r="C2" s="1"/>
      <c r="D2" s="1"/>
      <c r="E2" s="1"/>
    </row>
    <row r="3" spans="1:5" ht="20.25">
      <c r="A3" s="2"/>
      <c r="B3" s="3"/>
      <c r="C3" s="4"/>
      <c r="D3" s="4"/>
      <c r="E3" s="4"/>
    </row>
    <row r="4" spans="1:5" ht="20.25">
      <c r="A4" s="5" t="s">
        <v>2</v>
      </c>
      <c r="B4" s="5"/>
      <c r="C4" s="5"/>
      <c r="D4" s="5"/>
      <c r="E4" s="5"/>
    </row>
    <row r="5" spans="1:5">
      <c r="A5" s="6" t="s">
        <v>3</v>
      </c>
      <c r="B5" s="6"/>
      <c r="C5" s="6"/>
      <c r="D5" s="6"/>
      <c r="E5" s="6"/>
    </row>
    <row r="6" spans="1:5" ht="20.25">
      <c r="A6" s="7"/>
      <c r="B6" s="3"/>
      <c r="C6" s="4"/>
      <c r="D6" s="4"/>
      <c r="E6" s="4"/>
    </row>
    <row r="7" spans="1:5" ht="20.25">
      <c r="A7" s="8" t="s">
        <v>4</v>
      </c>
      <c r="B7" s="3"/>
      <c r="C7" s="4"/>
      <c r="D7" s="4"/>
      <c r="E7" s="4"/>
    </row>
    <row r="8" spans="1:5" ht="20.25">
      <c r="A8" s="2"/>
      <c r="B8" s="3"/>
      <c r="C8" s="4"/>
      <c r="D8" s="4"/>
      <c r="E8" s="4"/>
    </row>
    <row r="9" spans="1:5" ht="20.25">
      <c r="A9" s="9" t="s">
        <v>5</v>
      </c>
      <c r="B9" s="10" t="s">
        <v>6</v>
      </c>
      <c r="C9" s="11" t="s">
        <v>7</v>
      </c>
      <c r="D9" s="11"/>
      <c r="E9" s="11"/>
    </row>
    <row r="10" spans="1:5" ht="81">
      <c r="A10" s="9"/>
      <c r="B10" s="10"/>
      <c r="C10" s="12" t="s">
        <v>8</v>
      </c>
      <c r="D10" s="12" t="s">
        <v>9</v>
      </c>
      <c r="E10" s="13" t="s">
        <v>10</v>
      </c>
    </row>
    <row r="11" spans="1:5" ht="20.25">
      <c r="A11" s="14" t="s">
        <v>11</v>
      </c>
      <c r="B11" s="15" t="s">
        <v>12</v>
      </c>
      <c r="C11" s="16">
        <v>23</v>
      </c>
      <c r="D11" s="16">
        <v>23</v>
      </c>
      <c r="E11" s="16">
        <v>23</v>
      </c>
    </row>
    <row r="12" spans="1:5" ht="25.5">
      <c r="A12" s="17" t="s">
        <v>13</v>
      </c>
      <c r="B12" s="15" t="s">
        <v>14</v>
      </c>
      <c r="C12" s="18">
        <f>(C13-C32)/C11</f>
        <v>2983.0896895652177</v>
      </c>
      <c r="D12" s="18">
        <f t="shared" ref="D12:E12" si="0">(D13-D32)/D11</f>
        <v>762.07677021739141</v>
      </c>
      <c r="E12" s="18">
        <f t="shared" si="0"/>
        <v>762.07677021739141</v>
      </c>
    </row>
    <row r="13" spans="1:5" ht="25.5">
      <c r="A13" s="14" t="s">
        <v>15</v>
      </c>
      <c r="B13" s="15" t="s">
        <v>14</v>
      </c>
      <c r="C13" s="19">
        <f>C15+C29+C30+C33+C31+C32</f>
        <v>68611.062860000005</v>
      </c>
      <c r="D13" s="19">
        <f t="shared" ref="D13:E13" si="1">D15+D29+D30+D33+D31+D32</f>
        <v>17735.765715000001</v>
      </c>
      <c r="E13" s="19">
        <f t="shared" si="1"/>
        <v>17735.765715000001</v>
      </c>
    </row>
    <row r="14" spans="1:5" ht="20.25">
      <c r="A14" s="20" t="s">
        <v>16</v>
      </c>
      <c r="B14" s="21"/>
      <c r="C14" s="18"/>
      <c r="D14" s="18">
        <f t="shared" ref="D14:E33" si="2">C14</f>
        <v>0</v>
      </c>
      <c r="E14" s="18"/>
    </row>
    <row r="15" spans="1:5" ht="25.5">
      <c r="A15" s="14" t="s">
        <v>17</v>
      </c>
      <c r="B15" s="15" t="s">
        <v>14</v>
      </c>
      <c r="C15" s="19">
        <f>C17+C20+C23+C26</f>
        <v>55897.7</v>
      </c>
      <c r="D15" s="19">
        <f>C15/4</f>
        <v>13974.424999999999</v>
      </c>
      <c r="E15" s="19">
        <f>D15</f>
        <v>13974.424999999999</v>
      </c>
    </row>
    <row r="16" spans="1:5" ht="20.25">
      <c r="A16" s="20" t="s">
        <v>18</v>
      </c>
      <c r="B16" s="21"/>
      <c r="C16" s="18"/>
      <c r="D16" s="18">
        <f t="shared" si="2"/>
        <v>0</v>
      </c>
      <c r="E16" s="18"/>
    </row>
    <row r="17" spans="1:5" ht="25.5">
      <c r="A17" s="22" t="s">
        <v>19</v>
      </c>
      <c r="B17" s="23" t="s">
        <v>14</v>
      </c>
      <c r="C17" s="24">
        <v>5262.4</v>
      </c>
      <c r="D17" s="19">
        <f>C17/4</f>
        <v>1315.6</v>
      </c>
      <c r="E17" s="19">
        <f>D17</f>
        <v>1315.6</v>
      </c>
    </row>
    <row r="18" spans="1:5" ht="20.25">
      <c r="A18" s="25" t="s">
        <v>20</v>
      </c>
      <c r="B18" s="26" t="s">
        <v>21</v>
      </c>
      <c r="C18" s="27">
        <v>2</v>
      </c>
      <c r="D18" s="18">
        <f t="shared" si="2"/>
        <v>2</v>
      </c>
      <c r="E18" s="18">
        <f t="shared" si="2"/>
        <v>2</v>
      </c>
    </row>
    <row r="19" spans="1:5" ht="20.25">
      <c r="A19" s="25" t="s">
        <v>22</v>
      </c>
      <c r="B19" s="28" t="s">
        <v>23</v>
      </c>
      <c r="C19" s="27">
        <f>C17/C18/12*1000+200</f>
        <v>219466.66666666666</v>
      </c>
      <c r="D19" s="27">
        <f>D17/D18/3*1000+200</f>
        <v>219466.66666666666</v>
      </c>
      <c r="E19" s="27">
        <f>E17/E18/3*1000+200</f>
        <v>219466.66666666666</v>
      </c>
    </row>
    <row r="20" spans="1:5" ht="25.5">
      <c r="A20" s="22" t="s">
        <v>24</v>
      </c>
      <c r="B20" s="23" t="s">
        <v>14</v>
      </c>
      <c r="C20" s="24">
        <v>36768.699999999997</v>
      </c>
      <c r="D20" s="19">
        <f>C20/4</f>
        <v>9192.1749999999993</v>
      </c>
      <c r="E20" s="19">
        <f t="shared" si="2"/>
        <v>9192.1749999999993</v>
      </c>
    </row>
    <row r="21" spans="1:5" ht="20.25">
      <c r="A21" s="25" t="s">
        <v>20</v>
      </c>
      <c r="B21" s="26" t="s">
        <v>21</v>
      </c>
      <c r="C21" s="27">
        <v>13.3</v>
      </c>
      <c r="D21" s="18">
        <f t="shared" si="2"/>
        <v>13.3</v>
      </c>
      <c r="E21" s="18">
        <f t="shared" si="2"/>
        <v>13.3</v>
      </c>
    </row>
    <row r="22" spans="1:5" ht="20.25">
      <c r="A22" s="25" t="s">
        <v>22</v>
      </c>
      <c r="B22" s="28" t="s">
        <v>23</v>
      </c>
      <c r="C22" s="27">
        <f>C20/12/C21*1000</f>
        <v>230380.32581453628</v>
      </c>
      <c r="D22" s="27">
        <f>D20/3/D21*1000</f>
        <v>230380.32581453628</v>
      </c>
      <c r="E22" s="27">
        <f>E20/3/E21*1000</f>
        <v>230380.32581453628</v>
      </c>
    </row>
    <row r="23" spans="1:5" ht="75.75" customHeight="1">
      <c r="A23" s="29" t="s">
        <v>25</v>
      </c>
      <c r="B23" s="30" t="s">
        <v>14</v>
      </c>
      <c r="C23" s="24">
        <v>2679.4</v>
      </c>
      <c r="D23" s="19">
        <f>C23/4</f>
        <v>669.85</v>
      </c>
      <c r="E23" s="19">
        <f>D23/4</f>
        <v>167.46250000000001</v>
      </c>
    </row>
    <row r="24" spans="1:5" ht="20.25">
      <c r="A24" s="17" t="s">
        <v>20</v>
      </c>
      <c r="B24" s="31" t="s">
        <v>21</v>
      </c>
      <c r="C24" s="27">
        <v>1.5</v>
      </c>
      <c r="D24" s="18">
        <f t="shared" si="2"/>
        <v>1.5</v>
      </c>
      <c r="E24" s="18">
        <f t="shared" si="2"/>
        <v>1.5</v>
      </c>
    </row>
    <row r="25" spans="1:5" ht="20.25">
      <c r="A25" s="17" t="s">
        <v>22</v>
      </c>
      <c r="B25" s="15" t="s">
        <v>23</v>
      </c>
      <c r="C25" s="27">
        <f>C23/C24/12*1000</f>
        <v>148855.55555555556</v>
      </c>
      <c r="D25" s="18">
        <f t="shared" si="2"/>
        <v>148855.55555555556</v>
      </c>
      <c r="E25" s="18">
        <f t="shared" si="2"/>
        <v>148855.55555555556</v>
      </c>
    </row>
    <row r="26" spans="1:5" ht="25.5">
      <c r="A26" s="14" t="s">
        <v>26</v>
      </c>
      <c r="B26" s="30" t="s">
        <v>14</v>
      </c>
      <c r="C26" s="24">
        <v>11187.2</v>
      </c>
      <c r="D26" s="19">
        <f>C26/4</f>
        <v>2796.8</v>
      </c>
      <c r="E26" s="19">
        <f>D26/4</f>
        <v>699.2</v>
      </c>
    </row>
    <row r="27" spans="1:5" ht="20.25">
      <c r="A27" s="17" t="s">
        <v>20</v>
      </c>
      <c r="B27" s="31" t="s">
        <v>21</v>
      </c>
      <c r="C27" s="27">
        <v>14</v>
      </c>
      <c r="D27" s="18">
        <f t="shared" si="2"/>
        <v>14</v>
      </c>
      <c r="E27" s="18">
        <f t="shared" si="2"/>
        <v>14</v>
      </c>
    </row>
    <row r="28" spans="1:5" ht="20.25">
      <c r="A28" s="17" t="s">
        <v>22</v>
      </c>
      <c r="B28" s="15" t="s">
        <v>23</v>
      </c>
      <c r="C28" s="27">
        <f>C26/12/C27*1000</f>
        <v>66590.476190476198</v>
      </c>
      <c r="D28" s="27">
        <f>D26/3/D27*1000</f>
        <v>66590.476190476198</v>
      </c>
      <c r="E28" s="27">
        <f t="shared" ref="E28" si="3">E26/12/E27*1000</f>
        <v>4161.9047619047624</v>
      </c>
    </row>
    <row r="29" spans="1:5" ht="25.5">
      <c r="A29" s="14" t="s">
        <v>27</v>
      </c>
      <c r="B29" s="15" t="s">
        <v>14</v>
      </c>
      <c r="C29" s="19">
        <f>C15*11.18%</f>
        <v>6249.3628599999993</v>
      </c>
      <c r="D29" s="19">
        <f t="shared" ref="D29:E29" si="4">D15*11.18%</f>
        <v>1562.3407149999998</v>
      </c>
      <c r="E29" s="19">
        <f t="shared" si="4"/>
        <v>1562.3407149999998</v>
      </c>
    </row>
    <row r="30" spans="1:5" ht="56.25" customHeight="1">
      <c r="A30" s="29" t="s">
        <v>28</v>
      </c>
      <c r="B30" s="15" t="s">
        <v>14</v>
      </c>
      <c r="C30" s="24">
        <v>3188</v>
      </c>
      <c r="D30" s="19">
        <f>C30/4</f>
        <v>797</v>
      </c>
      <c r="E30" s="19">
        <f t="shared" si="2"/>
        <v>797</v>
      </c>
    </row>
    <row r="31" spans="1:5" ht="42" customHeight="1">
      <c r="A31" s="29" t="s">
        <v>29</v>
      </c>
      <c r="B31" s="15" t="s">
        <v>14</v>
      </c>
      <c r="C31" s="18">
        <v>500</v>
      </c>
      <c r="D31" s="18">
        <f t="shared" si="2"/>
        <v>500</v>
      </c>
      <c r="E31" s="18">
        <f t="shared" si="2"/>
        <v>500</v>
      </c>
    </row>
    <row r="32" spans="1:5" ht="46.5" customHeight="1">
      <c r="A32" s="29" t="s">
        <v>30</v>
      </c>
      <c r="B32" s="15" t="s">
        <v>14</v>
      </c>
      <c r="C32" s="19"/>
      <c r="D32" s="19">
        <v>208</v>
      </c>
      <c r="E32" s="19">
        <f t="shared" si="2"/>
        <v>208</v>
      </c>
    </row>
    <row r="33" spans="1:5" ht="55.5" customHeight="1">
      <c r="A33" s="29" t="s">
        <v>31</v>
      </c>
      <c r="B33" s="15" t="s">
        <v>14</v>
      </c>
      <c r="C33" s="19">
        <v>2776</v>
      </c>
      <c r="D33" s="19">
        <f>C33/4</f>
        <v>694</v>
      </c>
      <c r="E33" s="19">
        <f t="shared" si="2"/>
        <v>694</v>
      </c>
    </row>
    <row r="34" spans="1:5" ht="20.25">
      <c r="A34" s="32"/>
      <c r="B34" s="3"/>
      <c r="C34" s="4">
        <f>C33+C32+C31+C30+C29+C15</f>
        <v>68611.062859999991</v>
      </c>
      <c r="D34" s="4"/>
      <c r="E34" s="4"/>
    </row>
    <row r="35" spans="1:5" ht="20.25">
      <c r="A35" s="32"/>
      <c r="B35" s="3"/>
      <c r="C35" s="4"/>
      <c r="D35" s="4"/>
      <c r="E35" s="4"/>
    </row>
    <row r="36" spans="1:5" ht="20.25">
      <c r="A36" s="32"/>
      <c r="B36" s="3"/>
      <c r="C36" s="4"/>
      <c r="D36" s="4"/>
      <c r="E36" s="4"/>
    </row>
    <row r="37" spans="1:5" ht="20.25">
      <c r="A37" s="32"/>
      <c r="B37" s="3"/>
      <c r="C37" s="4"/>
      <c r="D37" s="4"/>
      <c r="E37" s="4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2022-04-14T14:51:33Z</dcterms:modified>
</cp:coreProperties>
</file>